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BehaviouralScienceUnit/Shared Documents/General/Current projects/Discharge PHBs/Phase 2/Bed days/"/>
    </mc:Choice>
  </mc:AlternateContent>
  <xr:revisionPtr revIDLastSave="34" documentId="8_{37289FFE-B473-4428-A65E-47C72BE90C38}" xr6:coauthVersionLast="47" xr6:coauthVersionMax="47" xr10:uidLastSave="{3A13E02E-B64D-400A-A045-E9DE01BB45DC}"/>
  <bookViews>
    <workbookView xWindow="-120" yWindow="-120" windowWidth="23280" windowHeight="15000" xr2:uid="{7AEF43B0-DD88-4D0E-9E88-6E8ED3B5E4A4}"/>
  </bookViews>
  <sheets>
    <sheet name="Calculator" sheetId="1" r:id="rId1"/>
    <sheet name="Costs" sheetId="2" state="hidden" r:id="rId2"/>
  </sheets>
  <definedNames>
    <definedName name="_xlnm._FilterDatabase" localSheetId="1" hidden="1">Costs!$B$3:$D$136</definedName>
    <definedName name="Type_of_bed_day">Costs!$B$4:$B$30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31" i="2"/>
  <c r="F5" i="2"/>
  <c r="F6" i="1" s="1"/>
  <c r="G6" i="1" s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4" i="2"/>
  <c r="F7" i="1" l="1"/>
  <c r="G7" i="1" s="1"/>
  <c r="F14" i="1"/>
  <c r="G14" i="1" s="1"/>
  <c r="F13" i="1"/>
  <c r="G13" i="1" s="1"/>
  <c r="F12" i="1"/>
  <c r="G12" i="1" s="1"/>
  <c r="F11" i="1"/>
  <c r="G11" i="1" s="1"/>
  <c r="F10" i="1"/>
  <c r="G10" i="1" s="1"/>
  <c r="F15" i="1"/>
  <c r="G15" i="1" s="1"/>
  <c r="F5" i="1"/>
  <c r="F9" i="1"/>
  <c r="G9" i="1" s="1"/>
  <c r="F8" i="1"/>
  <c r="G8" i="1" s="1"/>
  <c r="F16" i="1" l="1"/>
  <c r="G5" i="1"/>
  <c r="G16" i="1" s="1"/>
</calcChain>
</file>

<file path=xl/sharedStrings.xml><?xml version="1.0" encoding="utf-8"?>
<sst xmlns="http://schemas.openxmlformats.org/spreadsheetml/2006/main" count="303" uniqueCount="62">
  <si>
    <t xml:space="preserve">e-wallet PHB savings calculator </t>
  </si>
  <si>
    <t>Item (optional)</t>
  </si>
  <si>
    <t>Cost of purchase</t>
  </si>
  <si>
    <t xml:space="preserve">Estimate of bed days saved </t>
  </si>
  <si>
    <t>Type of bed day</t>
  </si>
  <si>
    <t>Cost</t>
  </si>
  <si>
    <t>Saving estimate</t>
  </si>
  <si>
    <t>Describe item</t>
  </si>
  <si>
    <t>Enter £</t>
  </si>
  <si>
    <t>Enter # of days</t>
  </si>
  <si>
    <t>Click in cell and select from drop down list</t>
  </si>
  <si>
    <t>(Auto calculated)</t>
  </si>
  <si>
    <t>&lt;- if more rows are needed, insert more above here by right clicking on the row number</t>
  </si>
  <si>
    <t>Total</t>
  </si>
  <si>
    <t>AVG_Bed_Day_Cost</t>
  </si>
  <si>
    <t>Provider_Name</t>
  </si>
  <si>
    <t>POD</t>
  </si>
  <si>
    <t>Combined name and bed type</t>
  </si>
  <si>
    <t>Average bed day cost</t>
  </si>
  <si>
    <t>London North West University Healthcare NHS Trust</t>
  </si>
  <si>
    <t>Day case</t>
  </si>
  <si>
    <t>Elective inpatients</t>
  </si>
  <si>
    <t>Non-elective inpatient - long stay</t>
  </si>
  <si>
    <t>Non-elective inpatient - short stay</t>
  </si>
  <si>
    <t>North East London NHS Foundation Trust</t>
  </si>
  <si>
    <t>Guy's And St Thomas' NHS Foundation Trust</t>
  </si>
  <si>
    <t>Chelsea And Westminster Hospital NHS Foundation Trust</t>
  </si>
  <si>
    <t>University College London Hospitals NHS Foundation Trust</t>
  </si>
  <si>
    <t>Central And North West London NHS Foundation Trust</t>
  </si>
  <si>
    <t>Imperial College Healthcare NHS Trust</t>
  </si>
  <si>
    <t>Central London Community Healthcare NHS Trust</t>
  </si>
  <si>
    <t>Regular day or night admissions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</si>
  <si>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</si>
  <si>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</si>
  <si>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</si>
  <si>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</si>
  <si>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</si>
  <si>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Barking, Havering And Redbridge University Hospitals NHS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</si>
  <si>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</si>
  <si>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</si>
  <si>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</si>
  <si>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</si>
  <si>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</si>
  <si>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West London NHS Trust</t>
  </si>
  <si>
    <t>Great Ormond Street Hospital For Children NHS Foundation Trust</t>
  </si>
  <si>
    <t>Moorfields Eye Hospital NHS Foundation Trust</t>
  </si>
  <si>
    <t>The Royal Marsden NHS Foundation Trust</t>
  </si>
  <si>
    <t>Homerton Healthcare NHS Foundation Trust</t>
  </si>
  <si>
    <t>Barnet, Enfield And Haringey Mental Health NHS Trust</t>
  </si>
  <si>
    <t>Epsom And St Helier University Hospitals NHS Trust</t>
  </si>
  <si>
    <t>Hounslow And Richmond Community Healthcare NHS Trust</t>
  </si>
  <si>
    <t>DC</t>
  </si>
  <si>
    <t>EL</t>
  </si>
  <si>
    <t>NEL</t>
  </si>
  <si>
    <t>NES</t>
  </si>
  <si>
    <t>RP</t>
  </si>
  <si>
    <t>NELTR</t>
  </si>
  <si>
    <t>NESTR</t>
  </si>
  <si>
    <t>Non-elective inpatient - long stay (transfer)</t>
  </si>
  <si>
    <t>Non-elective inpatient - short stay (transfer)</t>
  </si>
  <si>
    <t>London North West University Healthcare NHS Trust - Non-elective inpatient - long stay</t>
  </si>
  <si>
    <t>&lt;- Example: replace columns B - E with your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</si>
</sst>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2" borderId="1" xfId="0" applyFill="1" applyBorder="1"/>
    <xf numFmtId="0" fontId="0" fillId="3" borderId="0" xfId="0" applyFill="1"/>
    <xf numFmtId="7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 wrapText="1"/>
    </xf>
    <xf numFmtId="7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7" fontId="2" fillId="0" borderId="0" xfId="1" applyNumberFormat="1" applyFont="1" applyAlignment="1">
      <alignment vertical="center"/>
    </xf>
    <xf numFmtId="7" fontId="0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7" fontId="0" fillId="0" borderId="4" xfId="0" applyNumberFormat="1" applyBorder="1" applyAlignment="1">
      <alignment vertical="center"/>
    </xf>
    <xf numFmtId="7" fontId="2" fillId="0" borderId="4" xfId="1" applyNumberFormat="1" applyFont="1" applyBorder="1" applyAlignment="1">
      <alignment vertical="center"/>
    </xf>
    <xf numFmtId="0" fontId="2" fillId="0" borderId="0" xfId="0" applyFont="1"/>
    <xf numFmtId="7" fontId="2" fillId="0" borderId="0" xfId="1" applyNumberFormat="1" applyFont="1" applyBorder="1" applyAlignment="1">
      <alignment vertical="center"/>
    </xf>
    <xf numFmtId="7" fontId="2" fillId="0" borderId="0" xfId="0" applyNumberFormat="1" applyFont="1" applyAlignment="1">
      <alignment vertical="center"/>
    </xf>
    <xf numFmtId="43" fontId="0" fillId="0" borderId="0" xfId="2" applyFont="1"/>
    <xf numFmtId="164" fontId="0" fillId="0" borderId="0" xfId="0" applyNumberFormat="1"/>
    <xf numFmtId="164" fontId="0" fillId="0" borderId="0" xfId="1" applyNumberFormat="1" applyFont="1" applyAlignment="1">
      <alignment wrapText="1"/>
    </xf>
    <xf numFmtId="164" fontId="0" fillId="0" borderId="0" xfId="2" applyNumberFormat="1" applyFont="1"/>
    <xf numFmtId="0" fontId="4" fillId="0" borderId="0" xfId="0" quotePrefix="1" applyFont="1" applyAlignment="1">
      <alignment horizontal="center" wrapText="1"/>
    </xf>
    <xf numFmtId="0" fontId="4" fillId="0" borderId="0" xfId="0" quotePrefix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[$£-809]* #,##0.00_-;\-[$£-809]* #,##0.00_-;_-[$£-809]* &quot;-&quot;??_-;_-@_-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FE0E12-7EA3-4266-86CA-4354A606F70F}" name="Table1" displayName="Table1" ref="F3:G136" totalsRowShown="0">
  <autoFilter ref="F3:G136" xr:uid="{4DFE0E12-7EA3-4266-86CA-4354A606F70F}"/>
  <tableColumns count="2">
    <tableColumn id="1" xr3:uid="{F21D15BB-21E8-4374-9E19-5E2D2FED0C22}" name="Combined name and bed type">
      <calculatedColumnFormula>CONCATENATE(B4," - ",C4)</calculatedColumnFormula>
    </tableColumn>
    <tableColumn id="2" xr3:uid="{001F4EE7-B6A6-4779-BDB8-7DB8E821E5C9}" name="Average bed day cost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5AC9-91D2-4320-94F5-ABB47106BF08}">
  <dimension ref="B2:H16"/>
  <sheetViews>
    <sheetView showGridLines="0" tabSelected="1" zoomScale="120" zoomScaleNormal="120" workbookViewId="0"/>
  </sheetViews>
  <sheetFormatPr defaultRowHeight="15" x14ac:dyDescent="0.25"/>
  <cols>
    <col min="1" max="1" width="3.140625" customWidth="1"/>
    <col min="2" max="2" width="11.28515625" customWidth="1"/>
    <col min="4" max="4" width="14.42578125" customWidth="1"/>
    <col min="5" max="5" width="62.28515625" customWidth="1"/>
    <col min="6" max="6" width="12.7109375" customWidth="1"/>
    <col min="7" max="7" width="15.28515625" customWidth="1"/>
    <col min="8" max="8" width="47.5703125" customWidth="1"/>
  </cols>
  <sheetData>
    <row r="2" spans="2:8" ht="19.5" thickBot="1" x14ac:dyDescent="0.35">
      <c r="B2" s="4" t="s">
        <v>0</v>
      </c>
      <c r="C2" s="4"/>
      <c r="D2" s="3"/>
      <c r="E2" s="3"/>
      <c r="F2" s="3"/>
      <c r="G2" s="7"/>
      <c r="H2" s="8"/>
    </row>
    <row r="3" spans="2:8" ht="46.5" thickTop="1" thickBot="1" x14ac:dyDescent="0.3">
      <c r="B3" s="5" t="s">
        <v>1</v>
      </c>
      <c r="C3" s="5" t="s">
        <v>2</v>
      </c>
      <c r="D3" s="5" t="s">
        <v>3</v>
      </c>
      <c r="E3" s="6" t="s">
        <v>4</v>
      </c>
      <c r="F3" s="15" t="s">
        <v>5</v>
      </c>
      <c r="G3" s="16" t="s">
        <v>6</v>
      </c>
      <c r="H3" s="8"/>
    </row>
    <row r="4" spans="2:8" s="14" customFormat="1" ht="28.5" customHeight="1" thickTop="1" x14ac:dyDescent="0.25">
      <c r="B4" s="12" t="s">
        <v>7</v>
      </c>
      <c r="C4" s="19" t="s">
        <v>8</v>
      </c>
      <c r="D4" s="19" t="s">
        <v>9</v>
      </c>
      <c r="E4" s="20" t="s">
        <v>10</v>
      </c>
      <c r="F4" s="11" t="s">
        <v>11</v>
      </c>
      <c r="G4" s="18" t="s">
        <v>11</v>
      </c>
      <c r="H4" s="13"/>
    </row>
    <row r="5" spans="2:8" ht="30" x14ac:dyDescent="0.25">
      <c r="C5" s="9">
        <v>350</v>
      </c>
      <c r="D5" s="10">
        <v>13</v>
      </c>
      <c r="E5" s="1" t="s">
        <v>60</v>
      </c>
      <c r="F5" s="17">
        <f>IFERROR(VLOOKUP(E5, Table1[], 2, FALSE),"")</f>
        <v>775.76874000584701</v>
      </c>
      <c r="G5" s="21">
        <f>IFERROR(SUM((F5*D5)-C5),"")</f>
        <v>9734.9936200760112</v>
      </c>
      <c r="H5" s="35" t="s">
        <v>61</v>
      </c>
    </row>
    <row r="6" spans="2:8" x14ac:dyDescent="0.25">
      <c r="C6" s="9"/>
      <c r="D6" s="10"/>
      <c r="E6" s="1"/>
      <c r="F6" s="17" t="str">
        <f>IFERROR(VLOOKUP(E6, Table1[], 2, FALSE),"")</f>
        <v/>
      </c>
      <c r="G6" s="21" t="str">
        <f t="shared" ref="G6:G15" si="0">IFERROR(SUM((F6*D6)-C6),"")</f>
        <v/>
      </c>
      <c r="H6" s="14"/>
    </row>
    <row r="7" spans="2:8" x14ac:dyDescent="0.25">
      <c r="C7" s="9"/>
      <c r="D7" s="10"/>
      <c r="E7" s="1"/>
      <c r="F7" s="17" t="str">
        <f>IFERROR(VLOOKUP(E7, Table1[], 2, FALSE),"")</f>
        <v/>
      </c>
      <c r="G7" s="21" t="str">
        <f t="shared" si="0"/>
        <v/>
      </c>
    </row>
    <row r="8" spans="2:8" x14ac:dyDescent="0.25">
      <c r="C8" s="9"/>
      <c r="D8" s="10"/>
      <c r="E8" s="1"/>
      <c r="F8" s="17" t="str">
        <f>IFERROR(VLOOKUP(E8, Table1[], 2, FALSE),"")</f>
        <v/>
      </c>
      <c r="G8" s="21" t="str">
        <f t="shared" si="0"/>
        <v/>
      </c>
    </row>
    <row r="9" spans="2:8" x14ac:dyDescent="0.25">
      <c r="C9" s="9"/>
      <c r="D9" s="10"/>
      <c r="E9" s="1"/>
      <c r="F9" s="17" t="str">
        <f>IFERROR(VLOOKUP(E9, Table1[], 2, FALSE),"")</f>
        <v/>
      </c>
      <c r="G9" s="21" t="str">
        <f t="shared" si="0"/>
        <v/>
      </c>
    </row>
    <row r="10" spans="2:8" x14ac:dyDescent="0.25">
      <c r="C10" s="9"/>
      <c r="D10" s="10"/>
      <c r="E10" s="1"/>
      <c r="F10" s="17" t="str">
        <f>IFERROR(VLOOKUP(E10, Table1[], 2, FALSE),"")</f>
        <v/>
      </c>
      <c r="G10" s="21" t="str">
        <f t="shared" si="0"/>
        <v/>
      </c>
    </row>
    <row r="11" spans="2:8" x14ac:dyDescent="0.25">
      <c r="C11" s="9"/>
      <c r="D11" s="10"/>
      <c r="E11" s="1"/>
      <c r="F11" s="17" t="str">
        <f>IFERROR(VLOOKUP(E11, Table1[], 2, FALSE),"")</f>
        <v/>
      </c>
      <c r="G11" s="21" t="str">
        <f t="shared" si="0"/>
        <v/>
      </c>
    </row>
    <row r="12" spans="2:8" x14ac:dyDescent="0.25">
      <c r="C12" s="9"/>
      <c r="D12" s="10"/>
      <c r="E12" s="1"/>
      <c r="F12" s="17" t="str">
        <f>IFERROR(VLOOKUP(E12, Table1[], 2, FALSE),"")</f>
        <v/>
      </c>
      <c r="G12" s="21" t="str">
        <f t="shared" si="0"/>
        <v/>
      </c>
    </row>
    <row r="13" spans="2:8" x14ac:dyDescent="0.25">
      <c r="C13" s="9"/>
      <c r="D13" s="10"/>
      <c r="E13" s="1"/>
      <c r="F13" s="17" t="str">
        <f>IFERROR(VLOOKUP(E13, Table1[], 2, FALSE),"")</f>
        <v/>
      </c>
      <c r="G13" s="21" t="str">
        <f t="shared" si="0"/>
        <v/>
      </c>
    </row>
    <row r="14" spans="2:8" x14ac:dyDescent="0.25">
      <c r="C14" s="9"/>
      <c r="D14" s="10"/>
      <c r="E14" s="1"/>
      <c r="F14" s="17" t="str">
        <f>IFERROR(VLOOKUP(E14, Table1[], 2, FALSE),"")</f>
        <v/>
      </c>
      <c r="G14" s="28" t="str">
        <f t="shared" si="0"/>
        <v/>
      </c>
      <c r="H14" s="34" t="s">
        <v>12</v>
      </c>
    </row>
    <row r="15" spans="2:8" x14ac:dyDescent="0.25">
      <c r="C15" s="22"/>
      <c r="D15" s="23"/>
      <c r="E15" s="24"/>
      <c r="F15" s="25" t="str">
        <f>IFERROR(VLOOKUP(E15, Table1[], 2, FALSE),"")</f>
        <v/>
      </c>
      <c r="G15" s="26" t="str">
        <f t="shared" si="0"/>
        <v/>
      </c>
      <c r="H15" s="34"/>
    </row>
    <row r="16" spans="2:8" x14ac:dyDescent="0.25">
      <c r="E16" s="27" t="s">
        <v>13</v>
      </c>
      <c r="F16" s="17">
        <f>SUM(F5:F15)</f>
        <v>775.76874000584701</v>
      </c>
      <c r="G16" s="29">
        <f>SUM(G5:G15)</f>
        <v>9734.9936200760112</v>
      </c>
    </row>
  </sheetData>
  <mergeCells count="1">
    <mergeCell ref="H14:H15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76D399-5723-4D24-BD88-762C4E818374}">
          <x14:formula1>
            <xm:f>Costs!$F$4:$F$136</xm:f>
          </x14:formula1>
          <xm:sqref>E5:E15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9CF3-67A7-4D61-B72A-94EA5EE4D263}">
  <dimension ref="B2:J136"/>
  <sheetViews>
    <sheetView showGridLines="0" topLeftCell="A108" zoomScale="115" zoomScaleNormal="115" workbookViewId="0">
      <selection activeCell="F109" sqref="F109"/>
    </sheetView>
  </sheetViews>
  <sheetFormatPr defaultRowHeight="15" x14ac:dyDescent="0.25"/>
  <cols>
    <col min="2" max="2" width="32.5703125" customWidth="1"/>
    <col min="4" max="4" width="26.85546875" customWidth="1"/>
    <col min="6" max="6" width="47.85546875" customWidth="1"/>
    <col min="7" max="7" width="26.85546875" style="31" customWidth="1"/>
  </cols>
  <sheetData>
    <row r="2" spans="2:7" x14ac:dyDescent="0.25">
      <c r="G2" s="31" t="s">
        <v>14</v>
      </c>
    </row>
    <row r="3" spans="2:7" ht="43.5" customHeight="1" x14ac:dyDescent="0.25">
      <c r="B3" t="s">
        <v>15</v>
      </c>
      <c r="C3" t="s">
        <v>16</v>
      </c>
      <c r="D3" t="s">
        <v>14</v>
      </c>
      <c r="F3" t="s">
        <v>17</v>
      </c>
      <c r="G3" s="32" t="s">
        <v>18</v>
      </c>
    </row>
    <row r="4" spans="2:7" x14ac:dyDescent="0.25">
      <c r="B4" t="s">
        <v>19</v>
      </c>
      <c r="C4" t="s">
        <v>20</v>
      </c>
      <c r="D4" s="2">
        <v>1251.40117451628</v>
      </c>
      <c r="F4" t="str">
        <f t="shared" ref="F4:F67" si="0">CONCATENATE(B4," - ",C4)</f>
        <v>London North West University Healthcare NHS Trust - Day case</v>
      </c>
      <c r="G4" s="32">
        <v>1251.40117451628</v>
      </c>
    </row>
    <row r="5" spans="2:7" x14ac:dyDescent="0.25">
      <c r="B5" t="s">
        <v>19</v>
      </c>
      <c r="C5" t="s">
        <v>21</v>
      </c>
      <c r="D5" s="2">
        <v>2181.48192314571</v>
      </c>
      <c r="F5" t="str">
        <f t="shared" si="0"/>
        <v>London North West University Healthcare NHS Trust - Elective inpatients</v>
      </c>
      <c r="G5" s="32">
        <v>2181.48192314571</v>
      </c>
    </row>
    <row r="6" spans="2:7" x14ac:dyDescent="0.25">
      <c r="B6" t="s">
        <v>19</v>
      </c>
      <c r="C6" t="s">
        <v>22</v>
      </c>
      <c r="D6" s="2">
        <v>775.76874000584701</v>
      </c>
      <c r="F6" t="str">
        <f t="shared" si="0"/>
        <v>London North West University Healthcare NHS Trust - Non-elective inpatient - long stay</v>
      </c>
      <c r="G6" s="32">
        <v>775.76874000584701</v>
      </c>
    </row>
    <row r="7" spans="2:7" x14ac:dyDescent="0.25">
      <c r="B7" t="s">
        <v>19</v>
      </c>
      <c r="C7" t="s">
        <v>23</v>
      </c>
      <c r="D7" s="2">
        <v>806.54854486844397</v>
      </c>
      <c r="F7" t="str">
        <f t="shared" si="0"/>
        <v>London North West University Healthcare NHS Trust - Non-elective inpatient - short stay</v>
      </c>
      <c r="G7" s="32">
        <v>806.54854486844397</v>
      </c>
    </row>
    <row r="8" spans="2:7" x14ac:dyDescent="0.25">
      <c r="B8" t="s">
        <v>24</v>
      </c>
      <c r="C8" t="s">
        <v>21</v>
      </c>
      <c r="D8" s="2">
        <v>601.42474365238002</v>
      </c>
      <c r="F8" t="str">
        <f t="shared" si="0"/>
        <v>North East London NHS Foundation Trust - Elective inpatients</v>
      </c>
      <c r="G8" s="32">
        <v>601.42474365238002</v>
      </c>
    </row>
    <row r="9" spans="2:7" x14ac:dyDescent="0.25">
      <c r="B9" t="s">
        <v>25</v>
      </c>
      <c r="C9" t="s">
        <v>20</v>
      </c>
      <c r="D9" s="2">
        <v>1477.30401911475</v>
      </c>
      <c r="F9" t="str">
        <f t="shared" si="0"/>
        <v>Guy's And St Thomas' NHS Foundation Trust - Day case</v>
      </c>
      <c r="G9" s="32">
        <v>1477.30401911475</v>
      </c>
    </row>
    <row r="10" spans="2:7" x14ac:dyDescent="0.25">
      <c r="B10" t="s">
        <v>25</v>
      </c>
      <c r="C10" t="s">
        <v>21</v>
      </c>
      <c r="D10" s="2">
        <v>2947.45247431092</v>
      </c>
      <c r="F10" t="str">
        <f t="shared" si="0"/>
        <v>Guy's And St Thomas' NHS Foundation Trust - Elective inpatients</v>
      </c>
      <c r="G10" s="32">
        <v>2947.45247431092</v>
      </c>
    </row>
    <row r="11" spans="2:7" x14ac:dyDescent="0.25">
      <c r="B11" t="s">
        <v>25</v>
      </c>
      <c r="C11" t="s">
        <v>22</v>
      </c>
      <c r="D11" s="2">
        <v>1439.0900355526701</v>
      </c>
      <c r="F11" t="str">
        <f t="shared" si="0"/>
        <v>Guy's And St Thomas' NHS Foundation Trust - Non-elective inpatient - long stay</v>
      </c>
      <c r="G11" s="32">
        <v>1439.0900355526701</v>
      </c>
    </row>
    <row r="12" spans="2:7" x14ac:dyDescent="0.25">
      <c r="B12" t="s">
        <v>25</v>
      </c>
      <c r="C12" t="s">
        <v>23</v>
      </c>
      <c r="D12" s="2">
        <v>1493.7265953133599</v>
      </c>
      <c r="F12" t="str">
        <f t="shared" si="0"/>
        <v>Guy's And St Thomas' NHS Foundation Trust - Non-elective inpatient - short stay</v>
      </c>
      <c r="G12" s="32">
        <v>1493.7265953133599</v>
      </c>
    </row>
    <row r="13" spans="2:7" x14ac:dyDescent="0.25">
      <c r="B13" t="s">
        <v>25</v>
      </c>
      <c r="C13" t="s">
        <v>31</v>
      </c>
      <c r="D13" s="2">
        <v>547.81454014450901</v>
      </c>
      <c r="F13" t="str">
        <f t="shared" si="0"/>
        <v>Guy's And St Thomas' NHS Foundation Trust - Regular day or night admissions</v>
      </c>
      <c r="G13" s="32">
        <v>547.81454014450901</v>
      </c>
    </row>
    <row r="14" spans="2:7" x14ac:dyDescent="0.25">
      <c r="B14" t="s">
        <v>26</v>
      </c>
      <c r="C14" t="s">
        <v>20</v>
      </c>
      <c r="D14" s="2">
        <v>1274.9956211389299</v>
      </c>
      <c r="F14" t="str">
        <f t="shared" si="0"/>
        <v>Chelsea And Westminster Hospital NHS Foundation Trust - Day case</v>
      </c>
      <c r="G14" s="32">
        <v>1274.9956211389299</v>
      </c>
    </row>
    <row r="15" spans="2:7" x14ac:dyDescent="0.25">
      <c r="B15" t="s">
        <v>26</v>
      </c>
      <c r="C15" t="s">
        <v>21</v>
      </c>
      <c r="D15" s="2">
        <v>2476.1675330073099</v>
      </c>
      <c r="F15" t="str">
        <f t="shared" si="0"/>
        <v>Chelsea And Westminster Hospital NHS Foundation Trust - Elective inpatients</v>
      </c>
      <c r="G15" s="32">
        <v>2476.1675330073099</v>
      </c>
    </row>
    <row r="16" spans="2:7" x14ac:dyDescent="0.25">
      <c r="B16" t="s">
        <v>26</v>
      </c>
      <c r="C16" t="s">
        <v>22</v>
      </c>
      <c r="D16" s="2">
        <v>862.89314039177805</v>
      </c>
      <c r="F16" t="str">
        <f t="shared" si="0"/>
        <v>Chelsea And Westminster Hospital NHS Foundation Trust - Non-elective inpatient - long stay</v>
      </c>
      <c r="G16" s="32">
        <v>862.89314039177805</v>
      </c>
    </row>
    <row r="17" spans="2:10" x14ac:dyDescent="0.25">
      <c r="B17" t="s">
        <v>26</v>
      </c>
      <c r="C17" t="s">
        <v>23</v>
      </c>
      <c r="D17" s="2">
        <v>784.59507668998003</v>
      </c>
      <c r="F17" t="str">
        <f t="shared" si="0"/>
        <v>Chelsea And Westminster Hospital NHS Foundation Trust - Non-elective inpatient - short stay</v>
      </c>
      <c r="G17" s="32">
        <v>784.59507668998003</v>
      </c>
    </row>
    <row r="18" spans="2:10" x14ac:dyDescent="0.25">
      <c r="B18" t="s">
        <v>26</v>
      </c>
      <c r="C18" t="s">
        <v>31</v>
      </c>
      <c r="D18" s="2">
        <v>479.04437386898297</v>
      </c>
      <c r="F18" t="str">
        <f t="shared" si="0"/>
        <v>Chelsea And Westminster Hospital NHS Foundation Trust - Regular day or night admissions</v>
      </c>
      <c r="G18" s="32">
        <v>479.04437386898297</v>
      </c>
    </row>
    <row r="19" spans="2:10" x14ac:dyDescent="0.25">
      <c r="B19" t="s">
        <v>27</v>
      </c>
      <c r="C19" t="s">
        <v>20</v>
      </c>
      <c r="D19" s="2">
        <v>1117.6381163108599</v>
      </c>
      <c r="F19" t="str">
        <f t="shared" si="0"/>
        <v>University College London Hospitals NHS Foundation Trust - Day case</v>
      </c>
      <c r="G19" s="32">
        <v>1117.6381163108599</v>
      </c>
    </row>
    <row r="20" spans="2:10" x14ac:dyDescent="0.25">
      <c r="B20" t="s">
        <v>27</v>
      </c>
      <c r="C20" t="s">
        <v>21</v>
      </c>
      <c r="D20" s="2">
        <v>1789.8190676812501</v>
      </c>
      <c r="F20" t="str">
        <f t="shared" si="0"/>
        <v>University College London Hospitals NHS Foundation Trust - Elective inpatients</v>
      </c>
      <c r="G20" s="32">
        <v>1789.8190676812501</v>
      </c>
    </row>
    <row r="21" spans="2:10" x14ac:dyDescent="0.25">
      <c r="B21" t="s">
        <v>27</v>
      </c>
      <c r="C21" t="s">
        <v>22</v>
      </c>
      <c r="D21" s="2">
        <v>1487.1287672899</v>
      </c>
      <c r="F21" t="str">
        <f t="shared" si="0"/>
        <v>University College London Hospitals NHS Foundation Trust - Non-elective inpatient - long stay</v>
      </c>
      <c r="G21" s="32">
        <v>1487.1287672899</v>
      </c>
    </row>
    <row r="22" spans="2:10" x14ac:dyDescent="0.25">
      <c r="B22" t="s">
        <v>27</v>
      </c>
      <c r="C22" t="s">
        <v>23</v>
      </c>
      <c r="D22" s="2">
        <v>1740.39210380687</v>
      </c>
      <c r="F22" t="str">
        <f t="shared" si="0"/>
        <v>University College London Hospitals NHS Foundation Trust - Non-elective inpatient - short stay</v>
      </c>
      <c r="G22" s="32">
        <v>1740.39210380687</v>
      </c>
    </row>
    <row r="23" spans="2:10" x14ac:dyDescent="0.25">
      <c r="B23" t="s">
        <v>27</v>
      </c>
      <c r="C23" t="s">
        <v>31</v>
      </c>
      <c r="D23" s="2">
        <v>541.15514119254794</v>
      </c>
      <c r="F23" t="str">
        <f t="shared" si="0"/>
        <v>University College London Hospitals NHS Foundation Trust - Regular day or night admissions</v>
      </c>
      <c r="G23" s="32">
        <v>541.15514119254794</v>
      </c>
    </row>
    <row r="24" spans="2:10" x14ac:dyDescent="0.25">
      <c r="B24" t="s">
        <v>28</v>
      </c>
      <c r="C24" t="s">
        <v>21</v>
      </c>
      <c r="D24" s="2">
        <v>598.91594740897006</v>
      </c>
      <c r="F24" t="str">
        <f t="shared" si="0"/>
        <v>Central And North West London NHS Foundation Trust - Elective inpatients</v>
      </c>
      <c r="G24" s="32">
        <v>598.91594740897006</v>
      </c>
    </row>
    <row r="25" spans="2:10" x14ac:dyDescent="0.25">
      <c r="B25" t="s">
        <v>29</v>
      </c>
      <c r="C25" t="s">
        <v>20</v>
      </c>
      <c r="D25" s="2">
        <v>404.33810904899002</v>
      </c>
      <c r="F25" t="str">
        <f t="shared" si="0"/>
        <v>Imperial College Healthcare NHS Trust - Day case</v>
      </c>
      <c r="G25" s="32">
        <v>404.33810904899002</v>
      </c>
      <c r="I25" s="14" t="s">
        <v>52</v>
      </c>
      <c r="J25" s="14" t="s">
        <v>21</v>
      </c>
    </row>
    <row r="26" spans="2:10" x14ac:dyDescent="0.25">
      <c r="B26" t="s">
        <v>29</v>
      </c>
      <c r="C26" t="s">
        <v>21</v>
      </c>
      <c r="D26" s="2">
        <v>2425.8727894399299</v>
      </c>
      <c r="F26" t="str">
        <f t="shared" si="0"/>
        <v>Imperial College Healthcare NHS Trust - Elective inpatients</v>
      </c>
      <c r="G26" s="32">
        <v>2425.8727894399299</v>
      </c>
      <c r="I26" s="14" t="s">
        <v>53</v>
      </c>
      <c r="J26" s="14" t="s">
        <v>22</v>
      </c>
    </row>
    <row r="27" spans="2:10" x14ac:dyDescent="0.25">
      <c r="B27" t="s">
        <v>29</v>
      </c>
      <c r="C27" t="s">
        <v>22</v>
      </c>
      <c r="D27" s="2">
        <v>1204.3600304424001</v>
      </c>
      <c r="F27" t="str">
        <f t="shared" si="0"/>
        <v>Imperial College Healthcare NHS Trust - Non-elective inpatient - long stay</v>
      </c>
      <c r="G27" s="32">
        <v>1204.3600304424001</v>
      </c>
      <c r="I27" s="14" t="s">
        <v>54</v>
      </c>
      <c r="J27" s="14" t="s">
        <v>23</v>
      </c>
    </row>
    <row r="28" spans="2:10" x14ac:dyDescent="0.25">
      <c r="B28" t="s">
        <v>29</v>
      </c>
      <c r="C28" t="s">
        <v>23</v>
      </c>
      <c r="D28" s="2">
        <v>655.68393187061599</v>
      </c>
      <c r="F28" t="str">
        <f t="shared" si="0"/>
        <v>Imperial College Healthcare NHS Trust - Non-elective inpatient - short stay</v>
      </c>
      <c r="G28" s="32">
        <v>655.68393187061599</v>
      </c>
      <c r="I28" s="14" t="s">
        <v>51</v>
      </c>
      <c r="J28" s="14" t="s">
        <v>20</v>
      </c>
    </row>
    <row r="29" spans="2:10" x14ac:dyDescent="0.25">
      <c r="B29" t="s">
        <v>29</v>
      </c>
      <c r="C29" t="s">
        <v>31</v>
      </c>
      <c r="D29" s="2">
        <v>175.377924384484</v>
      </c>
      <c r="F29" t="str">
        <f t="shared" si="0"/>
        <v>Imperial College Healthcare NHS Trust - Regular day or night admissions</v>
      </c>
      <c r="G29" s="32">
        <v>175.377924384484</v>
      </c>
      <c r="I29" s="14" t="s">
        <v>55</v>
      </c>
      <c r="J29" s="14" t="s">
        <v>31</v>
      </c>
    </row>
    <row r="30" spans="2:10" x14ac:dyDescent="0.25">
      <c r="B30" t="s">
        <v>30</v>
      </c>
      <c r="C30" t="s">
        <v>21</v>
      </c>
      <c r="D30" s="2">
        <v>518.97371138280801</v>
      </c>
      <c r="F30" t="str">
        <f t="shared" si="0"/>
        <v>Central London Community Healthcare NHS Trust - Elective inpatients</v>
      </c>
      <c r="G30" s="32">
        <v>518.97371138280801</v>
      </c>
      <c r="I30" s="14" t="s">
        <v>56</v>
      </c>
      <c r="J30" s="14" t="s">
        <v>58</v>
      </c>
    </row>
    <row r="31" spans="2:10" x14ac:dyDescent="0.25">
      <c r="B31" t="s">
        <v>19</v>
      </c>
      <c r="C31" t="s">
        <v>20</v>
      </c>
      <c r="D31" s="30">
        <v>1251.40117451628</v>
      </c>
      <c r="F31" t="str">
        <f t="shared" si="0"/>
        <v>London North West University Healthcare NHS Trust - Day case</v>
      </c>
      <c r="G31" s="33">
        <v>1251.40117451628</v>
      </c>
      <c r="I31" s="14" t="s">
        <v>57</v>
      </c>
      <c r="J31" s="14" t="s">
        <v>59</v>
      </c>
    </row>
    <row r="32" spans="2:10" x14ac:dyDescent="0.25">
      <c r="B32" t="s">
        <v>19</v>
      </c>
      <c r="C32" s="14" t="s">
        <v>21</v>
      </c>
      <c r="D32" s="30">
        <v>2181.48192314571</v>
      </c>
      <c r="F32" t="str">
        <f t="shared" si="0"/>
        <v>London North West University Healthcare NHS Trust - Elective inpatients</v>
      </c>
      <c r="G32" s="33">
        <v>2181.48192314571</v>
      </c>
    </row>
    <row r="33" spans="2:7" x14ac:dyDescent="0.25">
      <c r="B33" t="s">
        <v>19</v>
      </c>
      <c r="C33" t="s">
        <v>22</v>
      </c>
      <c r="D33" s="30">
        <v>775.76874000584701</v>
      </c>
      <c r="F33" t="str">
        <f t="shared" si="0"/>
        <v>London North West University Healthcare NHS Trust - Non-elective inpatient - long stay</v>
      </c>
      <c r="G33" s="33">
        <v>775.76874000584701</v>
      </c>
    </row>
    <row r="34" spans="2:7" x14ac:dyDescent="0.25">
      <c r="B34" t="s">
        <v>19</v>
      </c>
      <c r="C34" s="14" t="s">
        <v>23</v>
      </c>
      <c r="D34" s="30">
        <v>806.54854486844397</v>
      </c>
      <c r="F34" t="str">
        <f t="shared" si="0"/>
        <v>London North West University Healthcare NHS Trust - Non-elective inpatient - short stay</v>
      </c>
      <c r="G34" s="33">
        <v>806.54854486844397</v>
      </c>
    </row>
    <row r="35" spans="2:7" x14ac:dyDescent="0.25">
      <c r="B35" t="s">
        <v>32</v>
      </c>
      <c r="C35" t="s">
        <v>20</v>
      </c>
      <c r="D35" s="30">
        <v>1281.96106375657</v>
      </c>
      <c r="F35" t="str">
        <f t="shared" si="0"/>
        <v>Royal Free London NHS Foundation Trust - Day case</v>
      </c>
      <c r="G35" s="33">
        <v>1281.96106375657</v>
      </c>
    </row>
    <row r="36" spans="2:7" x14ac:dyDescent="0.25">
      <c r="B36" t="s">
        <v>32</v>
      </c>
      <c r="C36" s="14" t="s">
        <v>21</v>
      </c>
      <c r="D36" s="30">
        <v>2017.83564460921</v>
      </c>
      <c r="F36" t="str">
        <f t="shared" si="0"/>
        <v>Royal Free London NHS Foundation Trust - Elective inpatients</v>
      </c>
      <c r="G36" s="33">
        <v>2017.83564460921</v>
      </c>
    </row>
    <row r="37" spans="2:7" x14ac:dyDescent="0.25">
      <c r="B37" t="s">
        <v>32</v>
      </c>
      <c r="C37" t="s">
        <v>22</v>
      </c>
      <c r="D37" s="30">
        <v>824.79988388747597</v>
      </c>
      <c r="F37" t="str">
        <f t="shared" si="0"/>
        <v>Royal Free London NHS Foundation Trust - Non-elective inpatient - long stay</v>
      </c>
      <c r="G37" s="33">
        <v>824.79988388747597</v>
      </c>
    </row>
    <row r="38" spans="2:7" x14ac:dyDescent="0.25">
      <c r="B38" t="s">
        <v>32</v>
      </c>
      <c r="C38" s="14" t="s">
        <v>23</v>
      </c>
      <c r="D38" s="30">
        <v>996.92577432181702</v>
      </c>
      <c r="F38" t="str">
        <f t="shared" si="0"/>
        <v>Royal Free London NHS Foundation Trust - Non-elective inpatient - short stay</v>
      </c>
      <c r="G38" s="33">
        <v>996.92577432181702</v>
      </c>
    </row>
    <row r="39" spans="2:7" x14ac:dyDescent="0.25">
      <c r="B39" t="s">
        <v>32</v>
      </c>
      <c r="C39" s="14" t="s">
        <v>31</v>
      </c>
      <c r="D39" s="30">
        <v>426.77058018274801</v>
      </c>
      <c r="F39" t="str">
        <f t="shared" si="0"/>
        <v>Royal Free London NHS Foundation Trust - Regular day or night admissions</v>
      </c>
      <c r="G39" s="33">
        <v>426.77058018274801</v>
      </c>
    </row>
    <row r="40" spans="2:7" x14ac:dyDescent="0.25">
      <c r="B40" t="s">
        <v>33</v>
      </c>
      <c r="C40" t="s">
        <v>20</v>
      </c>
      <c r="D40" s="30">
        <v>1453.79768876808</v>
      </c>
      <c r="F40" t="str">
        <f t="shared" si="0"/>
        <v>Royal National Orthopaedic Hospital NHS Trust - Day case</v>
      </c>
      <c r="G40" s="33">
        <v>1453.79768876808</v>
      </c>
    </row>
    <row r="41" spans="2:7" x14ac:dyDescent="0.25">
      <c r="B41" t="s">
        <v>33</v>
      </c>
      <c r="C41" s="14" t="s">
        <v>21</v>
      </c>
      <c r="D41" s="30">
        <v>3545.6265852645502</v>
      </c>
      <c r="F41" t="str">
        <f t="shared" si="0"/>
        <v>Royal National Orthopaedic Hospital NHS Trust - Elective inpatients</v>
      </c>
      <c r="G41" s="33">
        <v>3545.6265852645502</v>
      </c>
    </row>
    <row r="42" spans="2:7" x14ac:dyDescent="0.25">
      <c r="B42" t="s">
        <v>33</v>
      </c>
      <c r="C42" t="s">
        <v>22</v>
      </c>
      <c r="D42" s="30">
        <v>1440.44339638982</v>
      </c>
      <c r="F42" t="str">
        <f t="shared" si="0"/>
        <v>Royal National Orthopaedic Hospital NHS Trust - Non-elective inpatient - long stay</v>
      </c>
      <c r="G42" s="33">
        <v>1440.44339638982</v>
      </c>
    </row>
    <row r="43" spans="2:7" x14ac:dyDescent="0.25">
      <c r="B43" t="s">
        <v>33</v>
      </c>
      <c r="C43" s="14" t="s">
        <v>58</v>
      </c>
      <c r="D43" s="30">
        <v>1579.9669955243601</v>
      </c>
      <c r="F43" t="str">
        <f t="shared" si="0"/>
        <v>Royal National Orthopaedic Hospital NHS Trust - Non-elective inpatient - long stay (transfer)</v>
      </c>
      <c r="G43" s="33">
        <v>1579.9669955243601</v>
      </c>
    </row>
    <row r="44" spans="2:7" x14ac:dyDescent="0.25">
      <c r="B44" t="s">
        <v>33</v>
      </c>
      <c r="C44" s="14" t="s">
        <v>23</v>
      </c>
      <c r="D44" s="30">
        <v>512.88353246938505</v>
      </c>
      <c r="F44" t="str">
        <f t="shared" si="0"/>
        <v>Royal National Orthopaedic Hospital NHS Trust - Non-elective inpatient - short stay</v>
      </c>
      <c r="G44" s="33">
        <v>512.88353246938505</v>
      </c>
    </row>
    <row r="45" spans="2:7" x14ac:dyDescent="0.25">
      <c r="B45" t="s">
        <v>33</v>
      </c>
      <c r="C45" s="14" t="s">
        <v>59</v>
      </c>
      <c r="D45" s="30">
        <v>2985.27870295103</v>
      </c>
      <c r="F45" t="str">
        <f t="shared" si="0"/>
        <v>Royal National Orthopaedic Hospital NHS Trust - Non-elective inpatient - short stay (transfer)</v>
      </c>
      <c r="G45" s="33">
        <v>2985.27870295103</v>
      </c>
    </row>
    <row r="46" spans="2:7" x14ac:dyDescent="0.25">
      <c r="B46" t="s">
        <v>34</v>
      </c>
      <c r="C46" t="s">
        <v>20</v>
      </c>
      <c r="D46" s="30">
        <v>957.65362285706703</v>
      </c>
      <c r="F46" t="str">
        <f t="shared" si="0"/>
        <v>North Middlesex University Hospital NHS Trust - Day case</v>
      </c>
      <c r="G46" s="33">
        <v>957.65362285706703</v>
      </c>
    </row>
    <row r="47" spans="2:7" x14ac:dyDescent="0.25">
      <c r="B47" t="s">
        <v>34</v>
      </c>
      <c r="C47" s="14" t="s">
        <v>21</v>
      </c>
      <c r="D47" s="30">
        <v>1849.3184514364</v>
      </c>
      <c r="F47" t="str">
        <f t="shared" si="0"/>
        <v>North Middlesex University Hospital NHS Trust - Elective inpatients</v>
      </c>
      <c r="G47" s="33">
        <v>1849.3184514364</v>
      </c>
    </row>
    <row r="48" spans="2:7" x14ac:dyDescent="0.25">
      <c r="B48" t="s">
        <v>34</v>
      </c>
      <c r="C48" t="s">
        <v>22</v>
      </c>
      <c r="D48" s="30">
        <v>671.12194492389301</v>
      </c>
      <c r="F48" t="str">
        <f t="shared" si="0"/>
        <v>North Middlesex University Hospital NHS Trust - Non-elective inpatient - long stay</v>
      </c>
      <c r="G48" s="33">
        <v>671.12194492389301</v>
      </c>
    </row>
    <row r="49" spans="2:7" x14ac:dyDescent="0.25">
      <c r="B49" t="s">
        <v>34</v>
      </c>
      <c r="C49" s="14" t="s">
        <v>23</v>
      </c>
      <c r="D49" s="30">
        <v>1000.2876399071</v>
      </c>
      <c r="F49" t="str">
        <f t="shared" si="0"/>
        <v>North Middlesex University Hospital NHS Trust - Non-elective inpatient - short stay</v>
      </c>
      <c r="G49" s="33">
        <v>1000.2876399071</v>
      </c>
    </row>
    <row r="50" spans="2:7" x14ac:dyDescent="0.25">
      <c r="B50" t="s">
        <v>35</v>
      </c>
      <c r="C50" t="s">
        <v>20</v>
      </c>
      <c r="D50" s="30">
        <v>1363.7320659079001</v>
      </c>
      <c r="F50" t="str">
        <f t="shared" si="0"/>
        <v>The Hillingdon Hospitals NHS Foundation Trust - Day case</v>
      </c>
      <c r="G50" s="33">
        <v>1363.7320659079001</v>
      </c>
    </row>
    <row r="51" spans="2:7" x14ac:dyDescent="0.25">
      <c r="B51" t="s">
        <v>35</v>
      </c>
      <c r="C51" s="14" t="s">
        <v>21</v>
      </c>
      <c r="D51" s="30">
        <v>2932.7858861688901</v>
      </c>
      <c r="F51" t="str">
        <f t="shared" si="0"/>
        <v>The Hillingdon Hospitals NHS Foundation Trust - Elective inpatients</v>
      </c>
      <c r="G51" s="33">
        <v>2932.7858861688901</v>
      </c>
    </row>
    <row r="52" spans="2:7" x14ac:dyDescent="0.25">
      <c r="B52" t="s">
        <v>35</v>
      </c>
      <c r="C52" t="s">
        <v>22</v>
      </c>
      <c r="D52" s="30">
        <v>829.94923692906195</v>
      </c>
      <c r="F52" t="str">
        <f t="shared" si="0"/>
        <v>The Hillingdon Hospitals NHS Foundation Trust - Non-elective inpatient - long stay</v>
      </c>
      <c r="G52" s="33">
        <v>829.94923692906195</v>
      </c>
    </row>
    <row r="53" spans="2:7" x14ac:dyDescent="0.25">
      <c r="B53" t="s">
        <v>35</v>
      </c>
      <c r="C53" s="14" t="s">
        <v>23</v>
      </c>
      <c r="D53" s="30">
        <v>669.01847057910697</v>
      </c>
      <c r="F53" t="str">
        <f t="shared" si="0"/>
        <v>The Hillingdon Hospitals NHS Foundation Trust - Non-elective inpatient - short stay</v>
      </c>
      <c r="G53" s="33">
        <v>669.01847057910697</v>
      </c>
    </row>
    <row r="54" spans="2:7" x14ac:dyDescent="0.25">
      <c r="B54" t="s">
        <v>24</v>
      </c>
      <c r="C54" s="14" t="s">
        <v>21</v>
      </c>
      <c r="D54" s="30">
        <v>601.42474365238002</v>
      </c>
      <c r="F54" t="str">
        <f t="shared" si="0"/>
        <v>North East London NHS Foundation Trust - Elective inpatients</v>
      </c>
      <c r="G54" s="33">
        <v>601.42474365238002</v>
      </c>
    </row>
    <row r="55" spans="2:7" x14ac:dyDescent="0.25">
      <c r="B55" t="s">
        <v>36</v>
      </c>
      <c r="C55" t="s">
        <v>20</v>
      </c>
      <c r="D55" s="30">
        <v>1286.4446873070499</v>
      </c>
      <c r="F55" t="str">
        <f t="shared" si="0"/>
        <v>Kingston Hospital NHS Foundation Trust - Day case</v>
      </c>
      <c r="G55" s="33">
        <v>1286.4446873070499</v>
      </c>
    </row>
    <row r="56" spans="2:7" x14ac:dyDescent="0.25">
      <c r="B56" t="s">
        <v>36</v>
      </c>
      <c r="C56" s="14" t="s">
        <v>21</v>
      </c>
      <c r="D56" s="30">
        <v>2443.3729190542399</v>
      </c>
      <c r="F56" t="str">
        <f t="shared" si="0"/>
        <v>Kingston Hospital NHS Foundation Trust - Elective inpatients</v>
      </c>
      <c r="G56" s="33">
        <v>2443.3729190542399</v>
      </c>
    </row>
    <row r="57" spans="2:7" x14ac:dyDescent="0.25">
      <c r="B57" t="s">
        <v>36</v>
      </c>
      <c r="C57" t="s">
        <v>22</v>
      </c>
      <c r="D57" s="30">
        <v>777.55141889305605</v>
      </c>
      <c r="F57" t="str">
        <f t="shared" si="0"/>
        <v>Kingston Hospital NHS Foundation Trust - Non-elective inpatient - long stay</v>
      </c>
      <c r="G57" s="33">
        <v>777.55141889305605</v>
      </c>
    </row>
    <row r="58" spans="2:7" x14ac:dyDescent="0.25">
      <c r="B58" t="s">
        <v>36</v>
      </c>
      <c r="C58" s="14" t="s">
        <v>23</v>
      </c>
      <c r="D58" s="30">
        <v>656.89757600469795</v>
      </c>
      <c r="F58" t="str">
        <f t="shared" si="0"/>
        <v>Kingston Hospital NHS Foundation Trust - Non-elective inpatient - short stay</v>
      </c>
      <c r="G58" s="33">
        <v>656.89757600469795</v>
      </c>
    </row>
    <row r="59" spans="2:7" x14ac:dyDescent="0.25">
      <c r="B59" t="s">
        <v>36</v>
      </c>
      <c r="C59" s="14" t="s">
        <v>31</v>
      </c>
      <c r="D59" s="30">
        <v>280.41532507586197</v>
      </c>
      <c r="F59" t="str">
        <f t="shared" si="0"/>
        <v>Kingston Hospital NHS Foundation Trust - Regular day or night admissions</v>
      </c>
      <c r="G59" s="33">
        <v>280.41532507586197</v>
      </c>
    </row>
    <row r="60" spans="2:7" x14ac:dyDescent="0.25">
      <c r="B60" t="s">
        <v>37</v>
      </c>
      <c r="C60" t="s">
        <v>20</v>
      </c>
      <c r="D60" s="30">
        <v>1288.4309516507999</v>
      </c>
      <c r="F60" t="str">
        <f t="shared" si="0"/>
        <v>Barking, Havering And Redbridge University Hospitals NHS Trust - Day case</v>
      </c>
      <c r="G60" s="33">
        <v>1288.4309516507999</v>
      </c>
    </row>
    <row r="61" spans="2:7" x14ac:dyDescent="0.25">
      <c r="B61" t="s">
        <v>37</v>
      </c>
      <c r="C61" s="14" t="s">
        <v>21</v>
      </c>
      <c r="D61" s="30">
        <v>2532.23740074739</v>
      </c>
      <c r="F61" t="str">
        <f t="shared" si="0"/>
        <v>Barking, Havering And Redbridge University Hospitals NHS Trust - Elective inpatients</v>
      </c>
      <c r="G61" s="33">
        <v>2532.23740074739</v>
      </c>
    </row>
    <row r="62" spans="2:7" x14ac:dyDescent="0.25">
      <c r="B62" t="s">
        <v>37</v>
      </c>
      <c r="C62" t="s">
        <v>22</v>
      </c>
      <c r="D62" s="30">
        <v>863.35681346192803</v>
      </c>
      <c r="F62" t="str">
        <f t="shared" si="0"/>
        <v>Barking, Havering And Redbridge University Hospitals NHS Trust - Non-elective inpatient - long stay</v>
      </c>
      <c r="G62" s="33">
        <v>863.35681346192803</v>
      </c>
    </row>
    <row r="63" spans="2:7" x14ac:dyDescent="0.25">
      <c r="B63" t="s">
        <v>37</v>
      </c>
      <c r="C63" s="14" t="s">
        <v>23</v>
      </c>
      <c r="D63" s="30">
        <v>1053.0949486612101</v>
      </c>
      <c r="F63" t="str">
        <f t="shared" si="0"/>
        <v>Barking, Havering And Redbridge University Hospitals NHS Trust - Non-elective inpatient - short stay</v>
      </c>
      <c r="G63" s="33">
        <v>1053.0949486612101</v>
      </c>
    </row>
    <row r="64" spans="2:7" x14ac:dyDescent="0.25">
      <c r="B64" t="s">
        <v>37</v>
      </c>
      <c r="C64" s="14" t="s">
        <v>31</v>
      </c>
      <c r="D64" s="30">
        <v>395.99711362504598</v>
      </c>
      <c r="F64" t="str">
        <f t="shared" si="0"/>
        <v>Barking, Havering And Redbridge University Hospitals NHS Trust - Regular day or night admissions</v>
      </c>
      <c r="G64" s="33">
        <v>395.99711362504598</v>
      </c>
    </row>
    <row r="65" spans="2:7" x14ac:dyDescent="0.25">
      <c r="B65" t="s">
        <v>25</v>
      </c>
      <c r="C65" t="s">
        <v>20</v>
      </c>
      <c r="D65" s="30">
        <v>1477.30401911475</v>
      </c>
      <c r="F65" t="str">
        <f t="shared" si="0"/>
        <v>Guy's And St Thomas' NHS Foundation Trust - Day case</v>
      </c>
      <c r="G65" s="33">
        <v>1477.30401911475</v>
      </c>
    </row>
    <row r="66" spans="2:7" x14ac:dyDescent="0.25">
      <c r="B66" t="s">
        <v>25</v>
      </c>
      <c r="C66" s="14" t="s">
        <v>21</v>
      </c>
      <c r="D66" s="30">
        <v>2947.45247431092</v>
      </c>
      <c r="F66" t="str">
        <f t="shared" si="0"/>
        <v>Guy's And St Thomas' NHS Foundation Trust - Elective inpatients</v>
      </c>
      <c r="G66" s="33">
        <v>2947.45247431092</v>
      </c>
    </row>
    <row r="67" spans="2:7" x14ac:dyDescent="0.25">
      <c r="B67" t="s">
        <v>25</v>
      </c>
      <c r="C67" t="s">
        <v>22</v>
      </c>
      <c r="D67" s="30">
        <v>1439.0900355526701</v>
      </c>
      <c r="F67" t="str">
        <f t="shared" si="0"/>
        <v>Guy's And St Thomas' NHS Foundation Trust - Non-elective inpatient - long stay</v>
      </c>
      <c r="G67" s="33">
        <v>1439.0900355526701</v>
      </c>
    </row>
    <row r="68" spans="2:7" x14ac:dyDescent="0.25">
      <c r="B68" t="s">
        <v>25</v>
      </c>
      <c r="C68" s="14" t="s">
        <v>23</v>
      </c>
      <c r="D68" s="30">
        <v>1493.7265953133599</v>
      </c>
      <c r="F68" t="str">
        <f t="shared" ref="F68:F131" si="1">CONCATENATE(B68," - ",C68)</f>
        <v>Guy's And St Thomas' NHS Foundation Trust - Non-elective inpatient - short stay</v>
      </c>
      <c r="G68" s="33">
        <v>1493.7265953133599</v>
      </c>
    </row>
    <row r="69" spans="2:7" x14ac:dyDescent="0.25">
      <c r="B69" t="s">
        <v>25</v>
      </c>
      <c r="C69" s="14" t="s">
        <v>31</v>
      </c>
      <c r="D69" s="30">
        <v>547.81454014450901</v>
      </c>
      <c r="F69" t="str">
        <f t="shared" si="1"/>
        <v>Guy's And St Thomas' NHS Foundation Trust - Regular day or night admissions</v>
      </c>
      <c r="G69" s="33">
        <v>547.81454014450901</v>
      </c>
    </row>
    <row r="70" spans="2:7" x14ac:dyDescent="0.25">
      <c r="B70" t="s">
        <v>38</v>
      </c>
      <c r="C70" t="s">
        <v>20</v>
      </c>
      <c r="D70" s="30">
        <v>1118.70794338583</v>
      </c>
      <c r="F70" t="str">
        <f t="shared" si="1"/>
        <v>Lewisham And Greenwich NHS Trust - Day case</v>
      </c>
      <c r="G70" s="33">
        <v>1118.70794338583</v>
      </c>
    </row>
    <row r="71" spans="2:7" x14ac:dyDescent="0.25">
      <c r="B71" t="s">
        <v>38</v>
      </c>
      <c r="C71" s="14" t="s">
        <v>21</v>
      </c>
      <c r="D71" s="30">
        <v>2185.6916044402701</v>
      </c>
      <c r="F71" t="str">
        <f t="shared" si="1"/>
        <v>Lewisham And Greenwich NHS Trust - Elective inpatients</v>
      </c>
      <c r="G71" s="33">
        <v>2185.6916044402701</v>
      </c>
    </row>
    <row r="72" spans="2:7" x14ac:dyDescent="0.25">
      <c r="B72" t="s">
        <v>38</v>
      </c>
      <c r="C72" t="s">
        <v>22</v>
      </c>
      <c r="D72" s="30">
        <v>803.89879864113698</v>
      </c>
      <c r="F72" t="str">
        <f t="shared" si="1"/>
        <v>Lewisham And Greenwich NHS Trust - Non-elective inpatient - long stay</v>
      </c>
      <c r="G72" s="33">
        <v>803.89879864113698</v>
      </c>
    </row>
    <row r="73" spans="2:7" x14ac:dyDescent="0.25">
      <c r="B73" t="s">
        <v>38</v>
      </c>
      <c r="C73" s="14" t="s">
        <v>23</v>
      </c>
      <c r="D73" s="30">
        <v>770.48702818502898</v>
      </c>
      <c r="F73" t="str">
        <f t="shared" si="1"/>
        <v>Lewisham And Greenwich NHS Trust - Non-elective inpatient - short stay</v>
      </c>
      <c r="G73" s="33">
        <v>770.48702818502898</v>
      </c>
    </row>
    <row r="74" spans="2:7" x14ac:dyDescent="0.25">
      <c r="B74" t="s">
        <v>39</v>
      </c>
      <c r="C74" t="s">
        <v>20</v>
      </c>
      <c r="D74" s="30">
        <v>1310.3672865096901</v>
      </c>
      <c r="F74" t="str">
        <f t="shared" si="1"/>
        <v>Croydon Health Services NHS Trust - Day case</v>
      </c>
      <c r="G74" s="33">
        <v>1310.3672865096901</v>
      </c>
    </row>
    <row r="75" spans="2:7" x14ac:dyDescent="0.25">
      <c r="B75" t="s">
        <v>39</v>
      </c>
      <c r="C75" s="14" t="s">
        <v>21</v>
      </c>
      <c r="D75" s="30">
        <v>1741.1618942555899</v>
      </c>
      <c r="F75" t="str">
        <f t="shared" si="1"/>
        <v>Croydon Health Services NHS Trust - Elective inpatients</v>
      </c>
      <c r="G75" s="33">
        <v>1741.1618942555899</v>
      </c>
    </row>
    <row r="76" spans="2:7" x14ac:dyDescent="0.25">
      <c r="B76" t="s">
        <v>39</v>
      </c>
      <c r="C76" t="s">
        <v>22</v>
      </c>
      <c r="D76" s="30">
        <v>794.294931043303</v>
      </c>
      <c r="F76" t="str">
        <f t="shared" si="1"/>
        <v>Croydon Health Services NHS Trust - Non-elective inpatient - long stay</v>
      </c>
      <c r="G76" s="33">
        <v>794.294931043303</v>
      </c>
    </row>
    <row r="77" spans="2:7" x14ac:dyDescent="0.25">
      <c r="B77" t="s">
        <v>39</v>
      </c>
      <c r="C77" s="14" t="s">
        <v>23</v>
      </c>
      <c r="D77" s="30">
        <v>769.824033935952</v>
      </c>
      <c r="F77" t="str">
        <f t="shared" si="1"/>
        <v>Croydon Health Services NHS Trust - Non-elective inpatient - short stay</v>
      </c>
      <c r="G77" s="33">
        <v>769.824033935952</v>
      </c>
    </row>
    <row r="78" spans="2:7" x14ac:dyDescent="0.25">
      <c r="B78" t="s">
        <v>40</v>
      </c>
      <c r="C78" t="s">
        <v>20</v>
      </c>
      <c r="D78" s="30">
        <v>1572.31931657461</v>
      </c>
      <c r="F78" t="str">
        <f t="shared" si="1"/>
        <v>St George's University Hospitals NHS Foundation Trust - Day case</v>
      </c>
      <c r="G78" s="33">
        <v>1572.31931657461</v>
      </c>
    </row>
    <row r="79" spans="2:7" x14ac:dyDescent="0.25">
      <c r="B79" t="s">
        <v>40</v>
      </c>
      <c r="C79" s="14" t="s">
        <v>21</v>
      </c>
      <c r="D79" s="30">
        <v>2492.9790848335201</v>
      </c>
      <c r="F79" t="str">
        <f t="shared" si="1"/>
        <v>St George's University Hospitals NHS Foundation Trust - Elective inpatients</v>
      </c>
      <c r="G79" s="33">
        <v>2492.9790848335201</v>
      </c>
    </row>
    <row r="80" spans="2:7" x14ac:dyDescent="0.25">
      <c r="B80" t="s">
        <v>40</v>
      </c>
      <c r="C80" t="s">
        <v>22</v>
      </c>
      <c r="D80" s="30">
        <v>979.74693688612194</v>
      </c>
      <c r="F80" t="str">
        <f t="shared" si="1"/>
        <v>St George's University Hospitals NHS Foundation Trust - Non-elective inpatient - long stay</v>
      </c>
      <c r="G80" s="33">
        <v>979.74693688612194</v>
      </c>
    </row>
    <row r="81" spans="2:7" x14ac:dyDescent="0.25">
      <c r="B81" t="s">
        <v>40</v>
      </c>
      <c r="C81" s="14" t="s">
        <v>58</v>
      </c>
      <c r="D81" s="30">
        <v>1281.1504518014001</v>
      </c>
      <c r="F81" t="str">
        <f t="shared" si="1"/>
        <v>St George's University Hospitals NHS Foundation Trust - Non-elective inpatient - long stay (transfer)</v>
      </c>
      <c r="G81" s="33">
        <v>1281.1504518014001</v>
      </c>
    </row>
    <row r="82" spans="2:7" x14ac:dyDescent="0.25">
      <c r="B82" t="s">
        <v>40</v>
      </c>
      <c r="C82" s="14" t="s">
        <v>23</v>
      </c>
      <c r="D82" s="30">
        <v>943.31031154456196</v>
      </c>
      <c r="F82" t="str">
        <f t="shared" si="1"/>
        <v>St George's University Hospitals NHS Foundation Trust - Non-elective inpatient - short stay</v>
      </c>
      <c r="G82" s="33">
        <v>943.31031154456196</v>
      </c>
    </row>
    <row r="83" spans="2:7" x14ac:dyDescent="0.25">
      <c r="B83" t="s">
        <v>40</v>
      </c>
      <c r="C83" s="14" t="s">
        <v>59</v>
      </c>
      <c r="D83" s="30">
        <v>1634.11588963895</v>
      </c>
      <c r="F83" t="str">
        <f t="shared" si="1"/>
        <v>St George's University Hospitals NHS Foundation Trust - Non-elective inpatient - short stay (transfer)</v>
      </c>
      <c r="G83" s="33">
        <v>1634.11588963895</v>
      </c>
    </row>
    <row r="84" spans="2:7" x14ac:dyDescent="0.25">
      <c r="B84" t="s">
        <v>40</v>
      </c>
      <c r="C84" s="14" t="s">
        <v>31</v>
      </c>
      <c r="D84" s="30">
        <v>446.35409070809197</v>
      </c>
      <c r="F84" t="str">
        <f t="shared" si="1"/>
        <v>St George's University Hospitals NHS Foundation Trust - Regular day or night admissions</v>
      </c>
      <c r="G84" s="33">
        <v>446.35409070809197</v>
      </c>
    </row>
    <row r="85" spans="2:7" x14ac:dyDescent="0.25">
      <c r="B85" t="s">
        <v>41</v>
      </c>
      <c r="C85" t="s">
        <v>20</v>
      </c>
      <c r="D85" s="30">
        <v>947.35458123647504</v>
      </c>
      <c r="F85" t="str">
        <f t="shared" si="1"/>
        <v>King's College Hospital NHS Foundation Trust - Day case</v>
      </c>
      <c r="G85" s="33">
        <v>947.35458123647504</v>
      </c>
    </row>
    <row r="86" spans="2:7" x14ac:dyDescent="0.25">
      <c r="B86" t="s">
        <v>41</v>
      </c>
      <c r="C86" s="14" t="s">
        <v>21</v>
      </c>
      <c r="D86" s="30">
        <v>2020.21771309974</v>
      </c>
      <c r="F86" t="str">
        <f t="shared" si="1"/>
        <v>King's College Hospital NHS Foundation Trust - Elective inpatients</v>
      </c>
      <c r="G86" s="33">
        <v>2020.21771309974</v>
      </c>
    </row>
    <row r="87" spans="2:7" x14ac:dyDescent="0.25">
      <c r="B87" t="s">
        <v>41</v>
      </c>
      <c r="C87" t="s">
        <v>22</v>
      </c>
      <c r="D87" s="30">
        <v>947.51477747541901</v>
      </c>
      <c r="F87" t="str">
        <f t="shared" si="1"/>
        <v>King's College Hospital NHS Foundation Trust - Non-elective inpatient - long stay</v>
      </c>
      <c r="G87" s="33">
        <v>947.51477747541901</v>
      </c>
    </row>
    <row r="88" spans="2:7" x14ac:dyDescent="0.25">
      <c r="B88" t="s">
        <v>41</v>
      </c>
      <c r="C88" s="14" t="s">
        <v>23</v>
      </c>
      <c r="D88" s="30">
        <v>909.55315952940498</v>
      </c>
      <c r="F88" t="str">
        <f t="shared" si="1"/>
        <v>King's College Hospital NHS Foundation Trust - Non-elective inpatient - short stay</v>
      </c>
      <c r="G88" s="33">
        <v>909.55315952940498</v>
      </c>
    </row>
    <row r="89" spans="2:7" x14ac:dyDescent="0.25">
      <c r="B89" t="s">
        <v>41</v>
      </c>
      <c r="C89" s="14" t="s">
        <v>31</v>
      </c>
      <c r="D89" s="30">
        <v>712.04388043924996</v>
      </c>
      <c r="F89" t="str">
        <f t="shared" si="1"/>
        <v>King's College Hospital NHS Foundation Trust - Regular day or night admissions</v>
      </c>
      <c r="G89" s="33">
        <v>712.04388043924996</v>
      </c>
    </row>
    <row r="90" spans="2:7" x14ac:dyDescent="0.25">
      <c r="B90" t="s">
        <v>42</v>
      </c>
      <c r="C90" t="s">
        <v>20</v>
      </c>
      <c r="D90" s="30">
        <v>1423.2912319193699</v>
      </c>
      <c r="F90" t="str">
        <f t="shared" si="1"/>
        <v>Whittington Health NHS Trust - Day case</v>
      </c>
      <c r="G90" s="33">
        <v>1423.2912319193699</v>
      </c>
    </row>
    <row r="91" spans="2:7" x14ac:dyDescent="0.25">
      <c r="B91" t="s">
        <v>42</v>
      </c>
      <c r="C91" s="14" t="s">
        <v>21</v>
      </c>
      <c r="D91" s="30">
        <v>2042.9036291858899</v>
      </c>
      <c r="F91" t="str">
        <f t="shared" si="1"/>
        <v>Whittington Health NHS Trust - Elective inpatients</v>
      </c>
      <c r="G91" s="33">
        <v>2042.9036291858899</v>
      </c>
    </row>
    <row r="92" spans="2:7" x14ac:dyDescent="0.25">
      <c r="B92" t="s">
        <v>42</v>
      </c>
      <c r="C92" t="s">
        <v>22</v>
      </c>
      <c r="D92" s="30">
        <v>208.20689069648</v>
      </c>
      <c r="F92" t="str">
        <f t="shared" si="1"/>
        <v>Whittington Health NHS Trust - Non-elective inpatient - long stay</v>
      </c>
      <c r="G92" s="33">
        <v>208.20689069648</v>
      </c>
    </row>
    <row r="93" spans="2:7" x14ac:dyDescent="0.25">
      <c r="B93" t="s">
        <v>42</v>
      </c>
      <c r="C93" s="14" t="s">
        <v>23</v>
      </c>
      <c r="D93" s="30">
        <v>1623.2038958963201</v>
      </c>
      <c r="F93" t="str">
        <f t="shared" si="1"/>
        <v>Whittington Health NHS Trust - Non-elective inpatient - short stay</v>
      </c>
      <c r="G93" s="33">
        <v>1623.2038958963201</v>
      </c>
    </row>
    <row r="94" spans="2:7" x14ac:dyDescent="0.25">
      <c r="B94" t="s">
        <v>43</v>
      </c>
      <c r="C94" t="s">
        <v>22</v>
      </c>
      <c r="D94" s="30">
        <v>1491.0707246847901</v>
      </c>
      <c r="F94" t="str">
        <f t="shared" si="1"/>
        <v>West London NHS Trust - Non-elective inpatient - long stay</v>
      </c>
      <c r="G94" s="33">
        <v>1491.0707246847901</v>
      </c>
    </row>
    <row r="95" spans="2:7" x14ac:dyDescent="0.25">
      <c r="B95" t="s">
        <v>44</v>
      </c>
      <c r="C95" t="s">
        <v>20</v>
      </c>
      <c r="D95" s="30">
        <v>1745.0724803602</v>
      </c>
      <c r="F95" t="str">
        <f t="shared" si="1"/>
        <v>Great Ormond Street Hospital For Children NHS Foundation Trust - Day case</v>
      </c>
      <c r="G95" s="33">
        <v>1745.0724803602</v>
      </c>
    </row>
    <row r="96" spans="2:7" x14ac:dyDescent="0.25">
      <c r="B96" t="s">
        <v>44</v>
      </c>
      <c r="C96" s="14" t="s">
        <v>21</v>
      </c>
      <c r="D96" s="30">
        <v>2870.1921169828001</v>
      </c>
      <c r="F96" t="str">
        <f t="shared" si="1"/>
        <v>Great Ormond Street Hospital For Children NHS Foundation Trust - Elective inpatients</v>
      </c>
      <c r="G96" s="33">
        <v>2870.1921169828001</v>
      </c>
    </row>
    <row r="97" spans="2:7" x14ac:dyDescent="0.25">
      <c r="B97" t="s">
        <v>44</v>
      </c>
      <c r="C97" t="s">
        <v>22</v>
      </c>
      <c r="D97" s="30">
        <v>2327.5332140718401</v>
      </c>
      <c r="F97" t="str">
        <f t="shared" si="1"/>
        <v>Great Ormond Street Hospital For Children NHS Foundation Trust - Non-elective inpatient - long stay</v>
      </c>
      <c r="G97" s="33">
        <v>2327.5332140718401</v>
      </c>
    </row>
    <row r="98" spans="2:7" x14ac:dyDescent="0.25">
      <c r="B98" t="s">
        <v>44</v>
      </c>
      <c r="C98" s="14" t="s">
        <v>23</v>
      </c>
      <c r="D98" s="30">
        <v>4348.6316157707597</v>
      </c>
      <c r="F98" t="str">
        <f t="shared" si="1"/>
        <v>Great Ormond Street Hospital For Children NHS Foundation Trust - Non-elective inpatient - short stay</v>
      </c>
      <c r="G98" s="33">
        <v>4348.6316157707597</v>
      </c>
    </row>
    <row r="99" spans="2:7" x14ac:dyDescent="0.25">
      <c r="B99" t="s">
        <v>45</v>
      </c>
      <c r="C99" t="s">
        <v>20</v>
      </c>
      <c r="D99" s="30">
        <v>1480.9528305886099</v>
      </c>
      <c r="F99" t="str">
        <f t="shared" si="1"/>
        <v>Moorfields Eye Hospital NHS Foundation Trust - Day case</v>
      </c>
      <c r="G99" s="33">
        <v>1480.9528305886099</v>
      </c>
    </row>
    <row r="100" spans="2:7" x14ac:dyDescent="0.25">
      <c r="B100" t="s">
        <v>45</v>
      </c>
      <c r="C100" s="14" t="s">
        <v>21</v>
      </c>
      <c r="D100" s="30">
        <v>2087.9357718689098</v>
      </c>
      <c r="F100" t="str">
        <f t="shared" si="1"/>
        <v>Moorfields Eye Hospital NHS Foundation Trust - Elective inpatients</v>
      </c>
      <c r="G100" s="33">
        <v>2087.9357718689098</v>
      </c>
    </row>
    <row r="101" spans="2:7" x14ac:dyDescent="0.25">
      <c r="B101" t="s">
        <v>45</v>
      </c>
      <c r="C101" t="s">
        <v>22</v>
      </c>
      <c r="D101" s="30">
        <v>1140.4828436804801</v>
      </c>
      <c r="F101" t="str">
        <f t="shared" si="1"/>
        <v>Moorfields Eye Hospital NHS Foundation Trust - Non-elective inpatient - long stay</v>
      </c>
      <c r="G101" s="33">
        <v>1140.4828436804801</v>
      </c>
    </row>
    <row r="102" spans="2:7" x14ac:dyDescent="0.25">
      <c r="B102" t="s">
        <v>45</v>
      </c>
      <c r="C102" s="14" t="s">
        <v>23</v>
      </c>
      <c r="D102" s="30">
        <v>2075.8382707225501</v>
      </c>
      <c r="F102" t="str">
        <f t="shared" si="1"/>
        <v>Moorfields Eye Hospital NHS Foundation Trust - Non-elective inpatient - short stay</v>
      </c>
      <c r="G102" s="33">
        <v>2075.8382707225501</v>
      </c>
    </row>
    <row r="103" spans="2:7" x14ac:dyDescent="0.25">
      <c r="B103" t="s">
        <v>46</v>
      </c>
      <c r="C103" t="s">
        <v>20</v>
      </c>
      <c r="D103" s="30">
        <v>1740.4506049633301</v>
      </c>
      <c r="F103" t="str">
        <f t="shared" si="1"/>
        <v>The Royal Marsden NHS Foundation Trust - Day case</v>
      </c>
      <c r="G103" s="33">
        <v>1740.4506049633301</v>
      </c>
    </row>
    <row r="104" spans="2:7" x14ac:dyDescent="0.25">
      <c r="B104" t="s">
        <v>46</v>
      </c>
      <c r="C104" s="14" t="s">
        <v>21</v>
      </c>
      <c r="D104" s="30">
        <v>2455.9209821474301</v>
      </c>
      <c r="F104" t="str">
        <f t="shared" si="1"/>
        <v>The Royal Marsden NHS Foundation Trust - Elective inpatients</v>
      </c>
      <c r="G104" s="33">
        <v>2455.9209821474301</v>
      </c>
    </row>
    <row r="105" spans="2:7" x14ac:dyDescent="0.25">
      <c r="B105" t="s">
        <v>46</v>
      </c>
      <c r="C105" t="s">
        <v>22</v>
      </c>
      <c r="D105" s="30">
        <v>1477.9625139873301</v>
      </c>
      <c r="F105" t="str">
        <f t="shared" si="1"/>
        <v>The Royal Marsden NHS Foundation Trust - Non-elective inpatient - long stay</v>
      </c>
      <c r="G105" s="33">
        <v>1477.9625139873301</v>
      </c>
    </row>
    <row r="106" spans="2:7" x14ac:dyDescent="0.25">
      <c r="B106" t="s">
        <v>46</v>
      </c>
      <c r="C106" s="14" t="s">
        <v>23</v>
      </c>
      <c r="D106" s="30">
        <v>2162.70077539363</v>
      </c>
      <c r="F106" t="str">
        <f t="shared" si="1"/>
        <v>The Royal Marsden NHS Foundation Trust - Non-elective inpatient - short stay</v>
      </c>
      <c r="G106" s="33">
        <v>2162.70077539363</v>
      </c>
    </row>
    <row r="107" spans="2:7" x14ac:dyDescent="0.25">
      <c r="B107" t="s">
        <v>46</v>
      </c>
      <c r="C107" s="14" t="s">
        <v>31</v>
      </c>
      <c r="D107" s="30">
        <v>405.057286871977</v>
      </c>
      <c r="F107" t="str">
        <f t="shared" si="1"/>
        <v>The Royal Marsden NHS Foundation Trust - Regular day or night admissions</v>
      </c>
      <c r="G107" s="33">
        <v>405.057286871977</v>
      </c>
    </row>
    <row r="108" spans="2:7" x14ac:dyDescent="0.25">
      <c r="B108" t="s">
        <v>26</v>
      </c>
      <c r="C108" t="s">
        <v>20</v>
      </c>
      <c r="D108" s="30">
        <v>1274.9956211389299</v>
      </c>
      <c r="F108" t="str">
        <f t="shared" si="1"/>
        <v>Chelsea And Westminster Hospital NHS Foundation Trust - Day case</v>
      </c>
      <c r="G108" s="33">
        <v>1274.9956211389299</v>
      </c>
    </row>
    <row r="109" spans="2:7" x14ac:dyDescent="0.25">
      <c r="B109" t="s">
        <v>26</v>
      </c>
      <c r="C109" s="14" t="s">
        <v>21</v>
      </c>
      <c r="D109" s="30">
        <v>2476.1675330073099</v>
      </c>
      <c r="F109" t="str">
        <f t="shared" si="1"/>
        <v>Chelsea And Westminster Hospital NHS Foundation Trust - Elective inpatients</v>
      </c>
      <c r="G109" s="33">
        <v>2476.1675330073099</v>
      </c>
    </row>
    <row r="110" spans="2:7" x14ac:dyDescent="0.25">
      <c r="B110" t="s">
        <v>26</v>
      </c>
      <c r="C110" t="s">
        <v>22</v>
      </c>
      <c r="D110" s="30">
        <v>862.89314039177805</v>
      </c>
      <c r="F110" t="str">
        <f t="shared" si="1"/>
        <v>Chelsea And Westminster Hospital NHS Foundation Trust - Non-elective inpatient - long stay</v>
      </c>
      <c r="G110" s="33">
        <v>862.89314039177805</v>
      </c>
    </row>
    <row r="111" spans="2:7" x14ac:dyDescent="0.25">
      <c r="B111" t="s">
        <v>26</v>
      </c>
      <c r="C111" s="14" t="s">
        <v>23</v>
      </c>
      <c r="D111" s="30">
        <v>784.59507668998003</v>
      </c>
      <c r="F111" t="str">
        <f t="shared" si="1"/>
        <v>Chelsea And Westminster Hospital NHS Foundation Trust - Non-elective inpatient - short stay</v>
      </c>
      <c r="G111" s="33">
        <v>784.59507668998003</v>
      </c>
    </row>
    <row r="112" spans="2:7" x14ac:dyDescent="0.25">
      <c r="B112" t="s">
        <v>26</v>
      </c>
      <c r="C112" s="14" t="s">
        <v>31</v>
      </c>
      <c r="D112" s="30">
        <v>479.04437386898297</v>
      </c>
      <c r="F112" t="str">
        <f t="shared" si="1"/>
        <v>Chelsea And Westminster Hospital NHS Foundation Trust - Regular day or night admissions</v>
      </c>
      <c r="G112" s="33">
        <v>479.04437386898297</v>
      </c>
    </row>
    <row r="113" spans="2:7" x14ac:dyDescent="0.25">
      <c r="B113" t="s">
        <v>47</v>
      </c>
      <c r="C113" t="s">
        <v>20</v>
      </c>
      <c r="D113" s="30">
        <v>930.41106071182298</v>
      </c>
      <c r="F113" t="str">
        <f t="shared" si="1"/>
        <v>Homerton Healthcare NHS Foundation Trust - Day case</v>
      </c>
      <c r="G113" s="33">
        <v>930.41106071182298</v>
      </c>
    </row>
    <row r="114" spans="2:7" x14ac:dyDescent="0.25">
      <c r="B114" t="s">
        <v>47</v>
      </c>
      <c r="C114" s="14" t="s">
        <v>21</v>
      </c>
      <c r="D114" s="30">
        <v>2041.0920890631401</v>
      </c>
      <c r="F114" t="str">
        <f t="shared" si="1"/>
        <v>Homerton Healthcare NHS Foundation Trust - Elective inpatients</v>
      </c>
      <c r="G114" s="33">
        <v>2041.0920890631401</v>
      </c>
    </row>
    <row r="115" spans="2:7" x14ac:dyDescent="0.25">
      <c r="B115" t="s">
        <v>47</v>
      </c>
      <c r="C115" t="s">
        <v>22</v>
      </c>
      <c r="D115" s="30">
        <v>948.24600665485798</v>
      </c>
      <c r="F115" t="str">
        <f t="shared" si="1"/>
        <v>Homerton Healthcare NHS Foundation Trust - Non-elective inpatient - long stay</v>
      </c>
      <c r="G115" s="33">
        <v>948.24600665485798</v>
      </c>
    </row>
    <row r="116" spans="2:7" x14ac:dyDescent="0.25">
      <c r="B116" t="s">
        <v>47</v>
      </c>
      <c r="C116" s="14" t="s">
        <v>23</v>
      </c>
      <c r="D116" s="30">
        <v>722.07781490887999</v>
      </c>
      <c r="F116" t="str">
        <f t="shared" si="1"/>
        <v>Homerton Healthcare NHS Foundation Trust - Non-elective inpatient - short stay</v>
      </c>
      <c r="G116" s="33">
        <v>722.07781490887999</v>
      </c>
    </row>
    <row r="117" spans="2:7" x14ac:dyDescent="0.25">
      <c r="B117" t="s">
        <v>47</v>
      </c>
      <c r="C117" s="14" t="s">
        <v>31</v>
      </c>
      <c r="D117" s="30">
        <v>148.42514342310301</v>
      </c>
      <c r="F117" t="str">
        <f t="shared" si="1"/>
        <v>Homerton Healthcare NHS Foundation Trust - Regular day or night admissions</v>
      </c>
      <c r="G117" s="33">
        <v>148.42514342310301</v>
      </c>
    </row>
    <row r="118" spans="2:7" x14ac:dyDescent="0.25">
      <c r="B118" t="s">
        <v>48</v>
      </c>
      <c r="C118" s="14" t="s">
        <v>21</v>
      </c>
      <c r="D118" s="30">
        <v>532.05048378156096</v>
      </c>
      <c r="F118" t="str">
        <f t="shared" si="1"/>
        <v>Barnet, Enfield And Haringey Mental Health NHS Trust - Elective inpatients</v>
      </c>
      <c r="G118" s="33">
        <v>532.05048378156096</v>
      </c>
    </row>
    <row r="119" spans="2:7" x14ac:dyDescent="0.25">
      <c r="B119" t="s">
        <v>27</v>
      </c>
      <c r="C119" t="s">
        <v>20</v>
      </c>
      <c r="D119" s="30">
        <v>1117.6381163108599</v>
      </c>
      <c r="F119" t="str">
        <f t="shared" si="1"/>
        <v>University College London Hospitals NHS Foundation Trust - Day case</v>
      </c>
      <c r="G119" s="33">
        <v>1117.6381163108599</v>
      </c>
    </row>
    <row r="120" spans="2:7" x14ac:dyDescent="0.25">
      <c r="B120" t="s">
        <v>27</v>
      </c>
      <c r="C120" s="14" t="s">
        <v>21</v>
      </c>
      <c r="D120" s="30">
        <v>1789.8190676812501</v>
      </c>
      <c r="F120" t="str">
        <f t="shared" si="1"/>
        <v>University College London Hospitals NHS Foundation Trust - Elective inpatients</v>
      </c>
      <c r="G120" s="33">
        <v>1789.8190676812501</v>
      </c>
    </row>
    <row r="121" spans="2:7" x14ac:dyDescent="0.25">
      <c r="B121" t="s">
        <v>27</v>
      </c>
      <c r="C121" t="s">
        <v>22</v>
      </c>
      <c r="D121" s="30">
        <v>1487.1287672899</v>
      </c>
      <c r="F121" t="str">
        <f t="shared" si="1"/>
        <v>University College London Hospitals NHS Foundation Trust - Non-elective inpatient - long stay</v>
      </c>
      <c r="G121" s="33">
        <v>1487.1287672899</v>
      </c>
    </row>
    <row r="122" spans="2:7" x14ac:dyDescent="0.25">
      <c r="B122" t="s">
        <v>27</v>
      </c>
      <c r="C122" s="14" t="s">
        <v>23</v>
      </c>
      <c r="D122" s="30">
        <v>1740.39210380687</v>
      </c>
      <c r="F122" t="str">
        <f t="shared" si="1"/>
        <v>University College London Hospitals NHS Foundation Trust - Non-elective inpatient - short stay</v>
      </c>
      <c r="G122" s="33">
        <v>1740.39210380687</v>
      </c>
    </row>
    <row r="123" spans="2:7" x14ac:dyDescent="0.25">
      <c r="B123" t="s">
        <v>27</v>
      </c>
      <c r="C123" s="14" t="s">
        <v>31</v>
      </c>
      <c r="D123" s="30">
        <v>541.15514119254794</v>
      </c>
      <c r="F123" t="str">
        <f t="shared" si="1"/>
        <v>University College London Hospitals NHS Foundation Trust - Regular day or night admissions</v>
      </c>
      <c r="G123" s="33">
        <v>541.15514119254794</v>
      </c>
    </row>
    <row r="124" spans="2:7" x14ac:dyDescent="0.25">
      <c r="B124" t="s">
        <v>28</v>
      </c>
      <c r="C124" s="14" t="s">
        <v>21</v>
      </c>
      <c r="D124" s="30">
        <v>598.91594740897006</v>
      </c>
      <c r="F124" t="str">
        <f t="shared" si="1"/>
        <v>Central And North West London NHS Foundation Trust - Elective inpatients</v>
      </c>
      <c r="G124" s="33">
        <v>598.91594740897006</v>
      </c>
    </row>
    <row r="125" spans="2:7" x14ac:dyDescent="0.25">
      <c r="B125" t="s">
        <v>49</v>
      </c>
      <c r="C125" t="s">
        <v>20</v>
      </c>
      <c r="D125" s="30">
        <v>1511.9533012387101</v>
      </c>
      <c r="F125" t="str">
        <f t="shared" si="1"/>
        <v>Epsom And St Helier University Hospitals NHS Trust - Day case</v>
      </c>
      <c r="G125" s="33">
        <v>1511.9533012387101</v>
      </c>
    </row>
    <row r="126" spans="2:7" x14ac:dyDescent="0.25">
      <c r="B126" t="s">
        <v>49</v>
      </c>
      <c r="C126" s="14" t="s">
        <v>21</v>
      </c>
      <c r="D126" s="30">
        <v>2431.92494951457</v>
      </c>
      <c r="F126" t="str">
        <f t="shared" si="1"/>
        <v>Epsom And St Helier University Hospitals NHS Trust - Elective inpatients</v>
      </c>
      <c r="G126" s="33">
        <v>2431.92494951457</v>
      </c>
    </row>
    <row r="127" spans="2:7" x14ac:dyDescent="0.25">
      <c r="B127" t="s">
        <v>49</v>
      </c>
      <c r="C127" t="s">
        <v>22</v>
      </c>
      <c r="D127" s="30">
        <v>882.00032830510099</v>
      </c>
      <c r="F127" t="str">
        <f t="shared" si="1"/>
        <v>Epsom And St Helier University Hospitals NHS Trust - Non-elective inpatient - long stay</v>
      </c>
      <c r="G127" s="33">
        <v>882.00032830510099</v>
      </c>
    </row>
    <row r="128" spans="2:7" x14ac:dyDescent="0.25">
      <c r="B128" t="s">
        <v>49</v>
      </c>
      <c r="C128" s="14" t="s">
        <v>23</v>
      </c>
      <c r="D128" s="30">
        <v>1701.97335184248</v>
      </c>
      <c r="F128" t="str">
        <f t="shared" si="1"/>
        <v>Epsom And St Helier University Hospitals NHS Trust - Non-elective inpatient - short stay</v>
      </c>
      <c r="G128" s="33">
        <v>1701.97335184248</v>
      </c>
    </row>
    <row r="129" spans="2:7" x14ac:dyDescent="0.25">
      <c r="B129" t="s">
        <v>49</v>
      </c>
      <c r="C129" s="14" t="s">
        <v>31</v>
      </c>
      <c r="D129" s="30">
        <v>349.76696624323898</v>
      </c>
      <c r="F129" t="str">
        <f t="shared" si="1"/>
        <v>Epsom And St Helier University Hospitals NHS Trust - Regular day or night admissions</v>
      </c>
      <c r="G129" s="33">
        <v>349.76696624323898</v>
      </c>
    </row>
    <row r="130" spans="2:7" x14ac:dyDescent="0.25">
      <c r="B130" t="s">
        <v>50</v>
      </c>
      <c r="C130" s="14" t="s">
        <v>21</v>
      </c>
      <c r="D130" s="30">
        <v>12077.338076952001</v>
      </c>
      <c r="F130" t="str">
        <f t="shared" si="1"/>
        <v>Hounslow And Richmond Community Healthcare NHS Trust - Elective inpatients</v>
      </c>
      <c r="G130" s="33">
        <v>12077.338076952001</v>
      </c>
    </row>
    <row r="131" spans="2:7" x14ac:dyDescent="0.25">
      <c r="B131" t="s">
        <v>29</v>
      </c>
      <c r="C131" t="s">
        <v>20</v>
      </c>
      <c r="D131" s="30">
        <v>404.33810904899002</v>
      </c>
      <c r="F131" t="str">
        <f t="shared" si="1"/>
        <v>Imperial College Healthcare NHS Trust - Day case</v>
      </c>
      <c r="G131" s="33">
        <v>404.33810904899002</v>
      </c>
    </row>
    <row r="132" spans="2:7" x14ac:dyDescent="0.25">
      <c r="B132" t="s">
        <v>29</v>
      </c>
      <c r="C132" s="14" t="s">
        <v>21</v>
      </c>
      <c r="D132" s="30">
        <v>2425.8727894399299</v>
      </c>
      <c r="F132" t="str">
        <f t="shared" ref="F132:F136" si="2">CONCATENATE(B132," - ",C132)</f>
        <v>Imperial College Healthcare NHS Trust - Elective inpatients</v>
      </c>
      <c r="G132" s="33">
        <v>2425.8727894399299</v>
      </c>
    </row>
    <row r="133" spans="2:7" x14ac:dyDescent="0.25">
      <c r="B133" t="s">
        <v>29</v>
      </c>
      <c r="C133" t="s">
        <v>22</v>
      </c>
      <c r="D133" s="30">
        <v>1204.3600304424001</v>
      </c>
      <c r="F133" t="str">
        <f t="shared" si="2"/>
        <v>Imperial College Healthcare NHS Trust - Non-elective inpatient - long stay</v>
      </c>
      <c r="G133" s="33">
        <v>1204.3600304424001</v>
      </c>
    </row>
    <row r="134" spans="2:7" x14ac:dyDescent="0.25">
      <c r="B134" t="s">
        <v>29</v>
      </c>
      <c r="C134" s="14" t="s">
        <v>23</v>
      </c>
      <c r="D134" s="30">
        <v>655.68393187061599</v>
      </c>
      <c r="F134" t="str">
        <f t="shared" si="2"/>
        <v>Imperial College Healthcare NHS Trust - Non-elective inpatient - short stay</v>
      </c>
      <c r="G134" s="33">
        <v>655.68393187061599</v>
      </c>
    </row>
    <row r="135" spans="2:7" x14ac:dyDescent="0.25">
      <c r="B135" t="s">
        <v>29</v>
      </c>
      <c r="C135" s="14" t="s">
        <v>31</v>
      </c>
      <c r="D135" s="30">
        <v>175.377924384484</v>
      </c>
      <c r="F135" t="str">
        <f t="shared" si="2"/>
        <v>Imperial College Healthcare NHS Trust - Regular day or night admissions</v>
      </c>
      <c r="G135" s="33">
        <v>175.377924384484</v>
      </c>
    </row>
    <row r="136" spans="2:7" x14ac:dyDescent="0.25">
      <c r="B136" t="s">
        <v>30</v>
      </c>
      <c r="C136" s="14" t="s">
        <v>21</v>
      </c>
      <c r="D136" s="30">
        <v>518.97371138280801</v>
      </c>
      <c r="F136" t="str">
        <f t="shared" si="2"/>
        <v>Central London Community Healthcare NHS Trust - Elective inpatients</v>
      </c>
      <c r="G136" s="33">
        <v>518.97371138280801</v>
      </c>
    </row>
  </sheetData>
  <autoFilter ref="B3:D136" xr:uid="{5D9E9CF3-67A7-4D61-B72A-94EA5EE4D263}"/>
  <dataValidations count="1">
    <dataValidation allowBlank="1" showInputMessage="1" showErrorMessage="1" promptTitle="Source_list" sqref="B4:B30" xr:uid="{073D1573-39F3-4005-83F1-9691F78BF29F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60E655D054B741A240AD34860E18A5" ma:contentTypeVersion="16" ma:contentTypeDescription="Create a new document." ma:contentTypeScope="" ma:versionID="bdc919602cb04f7d8ed7614caba1052f">
  <xsd:schema xmlns:xsd="http://www.w3.org/2001/XMLSchema" xmlns:xs="http://www.w3.org/2001/XMLSchema" xmlns:p="http://schemas.microsoft.com/office/2006/metadata/properties" xmlns:ns2="6f75b2f3-0005-4074-865c-d0f13e6ceb4e" xmlns:ns3="b172dec4-1e87-4fb6-9abd-5505c22dfc3c" xmlns:ns4="cccaf3ac-2de9-44d4-aa31-54302fceb5f7" targetNamespace="http://schemas.microsoft.com/office/2006/metadata/properties" ma:root="true" ma:fieldsID="234380dfacfe0fa1492a90c011aa2c2d" ns2:_="" ns3:_="" ns4:_="">
    <xsd:import namespace="6f75b2f3-0005-4074-865c-d0f13e6ceb4e"/>
    <xsd:import namespace="b172dec4-1e87-4fb6-9abd-5505c22dfc3c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5b2f3-0005-4074-865c-d0f13e6ce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dec4-1e87-4fb6-9abd-5505c22df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3faf989-c6fa-4223-8c06-f96d12ae080c}" ma:internalName="TaxCatchAll" ma:showField="CatchAllData" ma:web="6f75b2f3-0005-4074-865c-d0f13e6ceb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72dec4-1e87-4fb6-9abd-5505c22dfc3c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Y D A A B Q S w M E F A A C A A g A N o E I V 0 l x E T i m A A A A 9 g A A A B I A H A B D b 2 5 m a W c v U G F j a 2 F n Z S 5 4 b W w g o h g A K K A U A A A A A A A A A A A A A A A A A A A A A A A A A A A A h Y 8 x D o I w G I W v Q r r T l p K o I a U k O r h I Y m J i X J t S o R F + D C 2 W u z l 4 J K 8 g R l E 3 x / e 9 b 3 j v f r 3 x b G j q 4 K I 7 a 1 p I U Y Q p C j S o t j B Q p q h 3 x 3 C B M s G 3 U p 1 k q Y N R B p s M t k h R 5 d w 5 I c R 7 j 3 2 M 2 6 4 k j N K I H P L N T l W 6 k e g j m / 9 y a M A 6 C U o j w f e v M Y L h K J r j e M Y w 5 W S C P D f w F d i 4 9 9 n + Q L 7 q a 9 d 3 W m g I 1 0 t O p s j J + 4 N 4 A F B L A w Q U A A I A C A A 2 g Q h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o E I V y i K R 7 g O A A A A E Q A A A B M A H A B G b 3 J t d W x h c y 9 T Z W N 0 a W 9 u M S 5 t I K I Y A C i g F A A A A A A A A A A A A A A A A A A A A A A A A A A A A C t O T S 7 J z M 9 T C I b Q h t Y A U E s B A i 0 A F A A C A A g A N o E I V 0 l x E T i m A A A A 9 g A A A B I A A A A A A A A A A A A A A A A A A A A A A E N v b m Z p Z y 9 Q Y W N r Y W d l L n h t b F B L A Q I t A B Q A A g A I A D a B C F c P y u m r p A A A A O k A A A A T A A A A A A A A A A A A A A A A A P I A A A B b Q 2 9 u d G V u d F 9 U e X B l c 1 0 u e G 1 s U E s B A i 0 A F A A C A A g A N o E I V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t H l h O j Z u F P n Q i B h Q 3 Y H B U A A A A A A g A A A A A A E G Y A A A A B A A A g A A A A I 7 u f p / h W A L z j v N h 2 v 3 + H 9 q T L + z d U F b p a V F o 7 H v M l V u o A A A A A D o A A A A A C A A A g A A A A Z P F E P x t 0 q h 4 4 e c 3 b H i u c Z t s r X 8 Y 0 d a 5 k q N 6 s R 6 t / j p 1 Q A A A A O d o s G u n Q I 5 O y s q I X o p z 1 5 8 a U v g j Q q s R o R g C 1 / p L 5 / 4 I s Z k 3 8 f V j s c w m g X M X m H G U z v R W M R Q J 7 u 2 C U 1 L W Y 9 C + / B q X r Q q x q j / s p 6 3 b j a r d K X k h A A A A A h 4 D s T 9 V O r J U u A f G t y h y 2 9 g S A v T s M J s t u 6 n T g k h Q U e / T G o 8 D P 9 q D E P y e u v 6 J p M v 2 E b n T r 1 n u Z Y z g z 7 O a u N h K T 1 w = = < / D a t a M a s h u p > 
</file>

<file path=customXml/itemProps1.xml><?xml version="1.0" encoding="utf-8"?>
<ds:datastoreItem xmlns:ds="http://schemas.openxmlformats.org/officeDocument/2006/customXml" ds:itemID="{15AE4022-39EE-41EB-9382-5757957C2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75b2f3-0005-4074-865c-d0f13e6ceb4e"/>
    <ds:schemaRef ds:uri="b172dec4-1e87-4fb6-9abd-5505c22dfc3c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2B56A-7D34-4400-AF55-74B220392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1B765-5932-4B92-B7D8-116C3B76E181}">
  <ds:schemaRefs>
    <ds:schemaRef ds:uri="http://purl.org/dc/terms/"/>
    <ds:schemaRef ds:uri="b172dec4-1e87-4fb6-9abd-5505c22dfc3c"/>
    <ds:schemaRef ds:uri="cccaf3ac-2de9-44d4-aa31-54302fceb5f7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6f75b2f3-0005-4074-865c-d0f13e6ceb4e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7CB164E-3C3A-4EFB-B1DB-1C5AA8BE58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Costs</vt:lpstr>
      <vt:lpstr>Type_of_bed_day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Jones</dc:creator>
  <cp:keywords/>
  <dc:description/>
  <cp:lastModifiedBy>Alice Luetchford</cp:lastModifiedBy>
  <cp:revision/>
  <dcterms:created xsi:type="dcterms:W3CDTF">2023-08-08T14:10:39Z</dcterms:created>
  <dcterms:modified xsi:type="dcterms:W3CDTF">2023-10-05T15:01:11Z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0x0101004960E655D054B741A240AD34860E18A5</vt:lpwstr>
  </property>
  <property fmtid="{D5CDD505-2E9C-101B-9397-08002B2CF9AE}" pid="3" name="MediaServiceImageTags">
    <vt:lpwstr/>
  </property>
</Properties>
</file>